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95" windowHeight="69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<sst xmlns="http://schemas.openxmlformats.org/spreadsheetml/2006/main" count="122" uniqueCount="47">
  <si>
    <t>uchwala  co następuje:</t>
  </si>
  <si>
    <t>Dział</t>
  </si>
  <si>
    <t>Rozdział</t>
  </si>
  <si>
    <t>Paragraf</t>
  </si>
  <si>
    <t>Plan po zmianie(zł)</t>
  </si>
  <si>
    <t>Ogółem:</t>
  </si>
  <si>
    <t>w tym zlecone:</t>
  </si>
  <si>
    <t>§ 3</t>
  </si>
  <si>
    <t>§ 4</t>
  </si>
  <si>
    <t>Wykonanie uchwały powierza się Wójtowi  Gminy.</t>
  </si>
  <si>
    <t>Uchwała wchodzi w życie z dniem podjęcia i podlega ogłoszeniu na</t>
  </si>
  <si>
    <t>tablicy ogłoszeń Urzędu Gminy w Nowej Brzeźnicy</t>
  </si>
  <si>
    <t xml:space="preserve">Przewodniczący Rady Gminy </t>
  </si>
  <si>
    <t>Maria Krystaszek</t>
  </si>
  <si>
    <t>w</t>
  </si>
  <si>
    <t>Zwiększenie wydatków (zł)</t>
  </si>
  <si>
    <t>Zmniejszenie wydatków (zł)</t>
  </si>
  <si>
    <t>Srodki w -własne z -zlecone</t>
  </si>
  <si>
    <t>z poniższym zestawieniem:</t>
  </si>
  <si>
    <t>Na podstawie art. 18 ust. 2 pkt 4, pkt  9 lit. „d”, lit „ i ” oraz pkt 10 i art. 51 ust. 2 ustawy z dnia 8 marca 1990 r. o samorządzie gminnym (tekst jedn. Dz. U. z 2001 r. Nr 142, poz. 1591, z 2002 r. Nr 23, poz. 220, Nr 62, poz.558, Nr 113, poz. 984, Nr 153, poz.1271 i Nr 214, poz.1806, z 2003 r. Nr 80, poz. 717 i Nr162, poz. 1568,Nr 203 poz 1966, z 2004 r. Nr 102, poz. 1055, Nr 116, poz. 1203 i Nr 167, poz. 1759, z 2005 r. Nr172, poz. 1441 i Nr 175, poz. 1457 oraz z 2006 r. Nr 17, poz.128, Nr 181, poz. 1337, a także z 2007 roku Nr 48, poz 327, Nr 138 poz. 974, Nr 173 poz. 1218), art.165, 166, 182 i art. 184 ustawy z dnia 30 czerwca 2005 r. o finansach publicznych (Dz. U. Nr 249, poz. 2104, Nr 169, poz. 1420 i z 2006 r. Nr 45, poz. 319, Nr 104, poz. 708, Nr 187, poz. 1381, Nr 170, 1217, Nr 170, poz. 1218 i Nr 249, poz. 1932, a także z 2007 r. Nr 88, poz. 587, Nr 115, poz. 791, Nr 140, poz. 984, Nr 82, poz. 560),  Rada Gminy Nowa Brzeźnicy</t>
  </si>
  <si>
    <t>w sprawie  zmian w budżecie  gminy  w  2008 roku.</t>
  </si>
  <si>
    <t xml:space="preserve">1.Dokonuje się zmian w wydatkach budżetu gminy na 2008 rok zgodnie                    </t>
  </si>
  <si>
    <t>§ 2</t>
  </si>
  <si>
    <t>§ 1</t>
  </si>
  <si>
    <t xml:space="preserve">1.Dokonuje się zmian w dochodach budżetu gminy na 2008 rok zgodnie                    </t>
  </si>
  <si>
    <t>Zmniejszenie dochodów (zł)</t>
  </si>
  <si>
    <t>Zwiększenie dochodów (zł)</t>
  </si>
  <si>
    <t>Srodki w -własne  z -zlecone</t>
  </si>
  <si>
    <t>0870</t>
  </si>
  <si>
    <t>z</t>
  </si>
  <si>
    <t>z+w</t>
  </si>
  <si>
    <t>0960</t>
  </si>
  <si>
    <t>400</t>
  </si>
  <si>
    <t>40002</t>
  </si>
  <si>
    <t>0750</t>
  </si>
  <si>
    <t>2010</t>
  </si>
  <si>
    <t>2030</t>
  </si>
  <si>
    <t xml:space="preserve">                 Rady Gminy Nowa Brzeźnica z dnia  14  listopada  2008 roku</t>
  </si>
  <si>
    <r>
      <t xml:space="preserve">Budżet po zmianach wynosi: </t>
    </r>
    <r>
      <rPr>
        <sz val="12"/>
        <rFont val="Times New Roman"/>
        <family val="1"/>
      </rPr>
      <t xml:space="preserve">            </t>
    </r>
  </si>
  <si>
    <t>Dochody budżetu</t>
  </si>
  <si>
    <r>
      <t xml:space="preserve">                                            </t>
    </r>
    <r>
      <rPr>
        <sz val="12"/>
        <rFont val="Times New Roman"/>
        <family val="1"/>
      </rPr>
      <t xml:space="preserve">         </t>
    </r>
  </si>
  <si>
    <t>Wydatki budżetu</t>
  </si>
  <si>
    <t>§ 5</t>
  </si>
  <si>
    <t>010</t>
  </si>
  <si>
    <t>01010</t>
  </si>
  <si>
    <t xml:space="preserve">UCHWAŁA    Nr    66 / XV  / 08         </t>
  </si>
  <si>
    <r>
      <t>Zadania zlecone: dochody,  wydatki-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</si>
</sst>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\ [$zł-415];[Red]\-#,##0\ [$zł-415]"/>
  </numFmts>
  <fonts count="2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9"/>
      <name val="Arial CE"/>
      <family val="2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sz val="11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6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3" fontId="14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14" fillId="0" borderId="3" xfId="0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4" fillId="0" borderId="3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3" fontId="14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5" xfId="0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vertical="center" wrapText="1"/>
    </xf>
    <xf numFmtId="0" fontId="14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top" wrapText="1"/>
    </xf>
    <xf numFmtId="3" fontId="14" fillId="0" borderId="5" xfId="0" applyNumberFormat="1" applyFont="1" applyBorder="1" applyAlignment="1">
      <alignment horizontal="right" vertical="top" wrapText="1"/>
    </xf>
    <xf numFmtId="3" fontId="7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5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7" fillId="0" borderId="3" xfId="0" applyNumberFormat="1" applyFont="1" applyBorder="1" applyAlignment="1">
      <alignment horizontal="center" vertical="top" wrapText="1"/>
    </xf>
    <xf numFmtId="49" fontId="14" fillId="0" borderId="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3" fontId="7" fillId="0" borderId="7" xfId="0" applyNumberFormat="1" applyFont="1" applyBorder="1" applyAlignment="1">
      <alignment horizontal="right" vertical="top" wrapText="1"/>
    </xf>
    <xf numFmtId="3" fontId="10" fillId="0" borderId="7" xfId="0" applyNumberFormat="1" applyFont="1" applyBorder="1" applyAlignment="1">
      <alignment horizontal="right" vertical="top" wrapText="1"/>
    </xf>
    <xf numFmtId="3" fontId="10" fillId="0" borderId="4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4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14" fillId="0" borderId="5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right" vertical="center" wrapText="1"/>
    </xf>
    <xf numFmtId="1" fontId="10" fillId="0" borderId="5" xfId="0" applyNumberFormat="1" applyFont="1" applyBorder="1" applyAlignment="1">
      <alignment horizontal="right" vertical="center" wrapText="1"/>
    </xf>
    <xf numFmtId="1" fontId="14" fillId="0" borderId="5" xfId="0" applyNumberFormat="1" applyFont="1" applyBorder="1" applyAlignment="1">
      <alignment horizontal="right" vertical="center" wrapText="1"/>
    </xf>
    <xf numFmtId="1" fontId="3" fillId="0" borderId="5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" fontId="20" fillId="0" borderId="0" xfId="0" applyNumberFormat="1" applyFont="1" applyBorder="1" applyAlignment="1">
      <alignment horizontal="left" vertical="center"/>
    </xf>
    <xf numFmtId="44" fontId="13" fillId="0" borderId="0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13" fillId="0" borderId="18" xfId="0" applyFont="1" applyBorder="1" applyAlignment="1">
      <alignment/>
    </xf>
    <xf numFmtId="0" fontId="13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44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4" fontId="1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workbookViewId="0" topLeftCell="A3">
      <selection activeCell="L56" sqref="L56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5.25390625" style="0" customWidth="1"/>
    <col min="4" max="4" width="8.625" style="0" customWidth="1"/>
    <col min="5" max="5" width="11.625" style="0" customWidth="1"/>
    <col min="6" max="6" width="4.875" style="19" customWidth="1"/>
    <col min="7" max="7" width="16.00390625" style="0" customWidth="1"/>
    <col min="8" max="8" width="12.625" style="0" customWidth="1"/>
    <col min="9" max="9" width="3.25390625" style="0" hidden="1" customWidth="1"/>
  </cols>
  <sheetData>
    <row r="1" spans="1:9" ht="16.5" customHeight="1">
      <c r="A1" s="176" t="s">
        <v>45</v>
      </c>
      <c r="B1" s="176"/>
      <c r="C1" s="176"/>
      <c r="D1" s="176"/>
      <c r="E1" s="176"/>
      <c r="F1" s="176"/>
      <c r="G1" s="176"/>
      <c r="H1" s="176"/>
      <c r="I1" s="176"/>
    </row>
    <row r="2" ht="15.75" customHeight="1">
      <c r="A2" s="2" t="s">
        <v>37</v>
      </c>
    </row>
    <row r="3" spans="1:9" ht="15.75" customHeight="1">
      <c r="A3" s="2"/>
      <c r="D3" s="10" t="s">
        <v>20</v>
      </c>
      <c r="E3" s="11"/>
      <c r="F3" s="20"/>
      <c r="G3" s="11"/>
      <c r="H3" s="11"/>
      <c r="I3" s="11"/>
    </row>
    <row r="4" spans="1:9" s="12" customFormat="1" ht="9" customHeight="1" hidden="1">
      <c r="A4" s="177" t="s">
        <v>19</v>
      </c>
      <c r="B4" s="177"/>
      <c r="C4" s="177"/>
      <c r="D4" s="177"/>
      <c r="E4" s="177"/>
      <c r="F4" s="177"/>
      <c r="G4" s="177"/>
      <c r="H4" s="177"/>
      <c r="I4" s="177"/>
    </row>
    <row r="5" spans="1:9" s="12" customFormat="1" ht="15.75" customHeight="1">
      <c r="A5" s="177"/>
      <c r="B5" s="177"/>
      <c r="C5" s="177"/>
      <c r="D5" s="177"/>
      <c r="E5" s="177"/>
      <c r="F5" s="177"/>
      <c r="G5" s="177"/>
      <c r="H5" s="177"/>
      <c r="I5" s="177"/>
    </row>
    <row r="6" spans="1:9" s="12" customFormat="1" ht="16.5" customHeight="1">
      <c r="A6" s="177"/>
      <c r="B6" s="177"/>
      <c r="C6" s="177"/>
      <c r="D6" s="177"/>
      <c r="E6" s="177"/>
      <c r="F6" s="177"/>
      <c r="G6" s="177"/>
      <c r="H6" s="177"/>
      <c r="I6" s="177"/>
    </row>
    <row r="7" spans="1:9" s="12" customFormat="1" ht="105.75" customHeight="1">
      <c r="A7" s="177"/>
      <c r="B7" s="177"/>
      <c r="C7" s="177"/>
      <c r="D7" s="177"/>
      <c r="E7" s="177"/>
      <c r="F7" s="177"/>
      <c r="G7" s="177"/>
      <c r="H7" s="177"/>
      <c r="I7" s="177"/>
    </row>
    <row r="8" spans="1:9" ht="15" customHeight="1">
      <c r="A8" s="176" t="s">
        <v>0</v>
      </c>
      <c r="B8" s="176"/>
      <c r="C8" s="176"/>
      <c r="D8" s="176"/>
      <c r="E8" s="176"/>
      <c r="F8" s="176"/>
      <c r="G8" s="176"/>
      <c r="H8" s="176"/>
      <c r="I8" s="176"/>
    </row>
    <row r="9" spans="1:9" ht="15" customHeight="1">
      <c r="A9" s="167" t="s">
        <v>23</v>
      </c>
      <c r="B9" s="167"/>
      <c r="C9" s="167"/>
      <c r="D9" s="167"/>
      <c r="E9" s="167"/>
      <c r="F9" s="167"/>
      <c r="G9" s="167"/>
      <c r="H9" s="167"/>
      <c r="I9" s="167"/>
    </row>
    <row r="10" spans="1:6" ht="15" customHeight="1">
      <c r="A10" s="3" t="s">
        <v>24</v>
      </c>
      <c r="F10"/>
    </row>
    <row r="11" spans="1:6" ht="15" customHeight="1">
      <c r="A11" s="3" t="s">
        <v>18</v>
      </c>
      <c r="F11"/>
    </row>
    <row r="12" spans="1:6" ht="8.25" customHeight="1" thickBot="1">
      <c r="A12" s="3"/>
      <c r="F12"/>
    </row>
    <row r="13" spans="1:9" ht="30.75" customHeight="1">
      <c r="A13" s="120" t="s">
        <v>1</v>
      </c>
      <c r="B13" s="121" t="s">
        <v>2</v>
      </c>
      <c r="C13" s="121" t="s">
        <v>3</v>
      </c>
      <c r="D13" s="121" t="s">
        <v>25</v>
      </c>
      <c r="E13" s="122" t="s">
        <v>26</v>
      </c>
      <c r="F13" s="123" t="s">
        <v>27</v>
      </c>
      <c r="G13" s="121" t="s">
        <v>4</v>
      </c>
      <c r="H13" s="121"/>
      <c r="I13" s="146"/>
    </row>
    <row r="14" spans="1:9" ht="13.5" customHeight="1" thickBot="1">
      <c r="A14" s="124"/>
      <c r="B14" s="125"/>
      <c r="C14" s="125"/>
      <c r="D14" s="125"/>
      <c r="E14" s="126"/>
      <c r="F14" s="127"/>
      <c r="G14" s="4" t="s">
        <v>5</v>
      </c>
      <c r="H14" s="4" t="s">
        <v>6</v>
      </c>
      <c r="I14" s="147"/>
    </row>
    <row r="15" spans="1:9" ht="15" customHeight="1">
      <c r="A15" s="143" t="s">
        <v>43</v>
      </c>
      <c r="B15" s="118"/>
      <c r="C15" s="119"/>
      <c r="D15" s="50">
        <f>D16</f>
        <v>40000</v>
      </c>
      <c r="E15" s="50">
        <f>E16</f>
        <v>0</v>
      </c>
      <c r="F15" s="48" t="s">
        <v>14</v>
      </c>
      <c r="G15" s="129">
        <v>96156.48</v>
      </c>
      <c r="H15" s="129">
        <v>22656.48</v>
      </c>
      <c r="I15" s="148"/>
    </row>
    <row r="16" spans="1:9" ht="15" customHeight="1">
      <c r="A16" s="144"/>
      <c r="B16" s="115" t="s">
        <v>44</v>
      </c>
      <c r="C16" s="114"/>
      <c r="D16" s="30">
        <f>D17</f>
        <v>40000</v>
      </c>
      <c r="E16" s="30">
        <f>E17</f>
        <v>0</v>
      </c>
      <c r="F16" s="64" t="s">
        <v>14</v>
      </c>
      <c r="G16" s="130">
        <v>73400</v>
      </c>
      <c r="H16" s="134">
        <v>0</v>
      </c>
      <c r="I16" s="149"/>
    </row>
    <row r="17" spans="1:9" ht="15" customHeight="1">
      <c r="A17" s="29"/>
      <c r="B17" s="116"/>
      <c r="C17" s="117" t="s">
        <v>31</v>
      </c>
      <c r="D17" s="30">
        <v>40000</v>
      </c>
      <c r="E17" s="30"/>
      <c r="F17" s="64" t="s">
        <v>14</v>
      </c>
      <c r="G17" s="130">
        <v>73400</v>
      </c>
      <c r="H17" s="135">
        <v>0</v>
      </c>
      <c r="I17" s="150"/>
    </row>
    <row r="18" spans="1:9" s="9" customFormat="1" ht="20.25" customHeight="1">
      <c r="A18" s="144" t="s">
        <v>32</v>
      </c>
      <c r="B18" s="83"/>
      <c r="C18" s="45"/>
      <c r="D18" s="24">
        <f>D19</f>
        <v>0</v>
      </c>
      <c r="E18" s="24">
        <f>E19</f>
        <v>50000</v>
      </c>
      <c r="F18" s="46" t="s">
        <v>14</v>
      </c>
      <c r="G18" s="131">
        <v>219726</v>
      </c>
      <c r="H18" s="136">
        <v>0</v>
      </c>
      <c r="I18" s="150"/>
    </row>
    <row r="19" spans="1:9" s="9" customFormat="1" ht="16.5" customHeight="1">
      <c r="A19" s="93"/>
      <c r="B19" s="83" t="s">
        <v>33</v>
      </c>
      <c r="C19" s="83"/>
      <c r="D19" s="24">
        <f>D20</f>
        <v>0</v>
      </c>
      <c r="E19" s="24">
        <f>E20</f>
        <v>50000</v>
      </c>
      <c r="F19" s="46" t="s">
        <v>14</v>
      </c>
      <c r="G19" s="131">
        <v>219726</v>
      </c>
      <c r="H19" s="136">
        <v>0</v>
      </c>
      <c r="I19" s="150"/>
    </row>
    <row r="20" spans="1:9" s="9" customFormat="1" ht="17.25" customHeight="1">
      <c r="A20" s="47"/>
      <c r="B20" s="49"/>
      <c r="C20" s="49" t="s">
        <v>34</v>
      </c>
      <c r="D20" s="30"/>
      <c r="E20" s="30">
        <v>50000</v>
      </c>
      <c r="F20" s="46" t="s">
        <v>14</v>
      </c>
      <c r="G20" s="131">
        <v>219726</v>
      </c>
      <c r="H20" s="137">
        <v>0</v>
      </c>
      <c r="I20" s="150"/>
    </row>
    <row r="21" spans="1:9" ht="16.5" customHeight="1">
      <c r="A21" s="68">
        <v>700</v>
      </c>
      <c r="B21" s="28"/>
      <c r="C21" s="51"/>
      <c r="D21" s="24">
        <f>D22</f>
        <v>0</v>
      </c>
      <c r="E21" s="24">
        <f>E22</f>
        <v>62790</v>
      </c>
      <c r="F21" s="46" t="s">
        <v>14</v>
      </c>
      <c r="G21" s="24">
        <v>351458</v>
      </c>
      <c r="H21" s="136">
        <v>0</v>
      </c>
      <c r="I21" s="151"/>
    </row>
    <row r="22" spans="1:9" ht="16.5" customHeight="1">
      <c r="A22" s="68"/>
      <c r="B22" s="28">
        <v>70005</v>
      </c>
      <c r="C22" s="51"/>
      <c r="D22" s="24">
        <f>D24+D23</f>
        <v>0</v>
      </c>
      <c r="E22" s="24">
        <f>E24+E23</f>
        <v>62790</v>
      </c>
      <c r="F22" s="46" t="s">
        <v>14</v>
      </c>
      <c r="G22" s="24">
        <v>351458</v>
      </c>
      <c r="H22" s="136">
        <v>0</v>
      </c>
      <c r="I22" s="151"/>
    </row>
    <row r="23" spans="1:9" s="9" customFormat="1" ht="16.5" customHeight="1">
      <c r="A23" s="84"/>
      <c r="B23" s="26"/>
      <c r="C23" s="85" t="s">
        <v>34</v>
      </c>
      <c r="D23" s="30"/>
      <c r="E23" s="30">
        <v>30000</v>
      </c>
      <c r="F23" s="43" t="s">
        <v>14</v>
      </c>
      <c r="G23" s="30">
        <v>55568</v>
      </c>
      <c r="H23" s="137">
        <v>0</v>
      </c>
      <c r="I23" s="150"/>
    </row>
    <row r="24" spans="1:9" ht="18" customHeight="1">
      <c r="A24" s="47"/>
      <c r="B24" s="26"/>
      <c r="C24" s="49" t="s">
        <v>28</v>
      </c>
      <c r="D24" s="30"/>
      <c r="E24" s="30">
        <f>20000+8657+4133</f>
        <v>32790</v>
      </c>
      <c r="F24" s="43" t="s">
        <v>14</v>
      </c>
      <c r="G24" s="55">
        <v>292790</v>
      </c>
      <c r="H24" s="136">
        <v>0</v>
      </c>
      <c r="I24" s="151"/>
    </row>
    <row r="25" spans="1:11" ht="18" customHeight="1">
      <c r="A25" s="42">
        <v>751</v>
      </c>
      <c r="B25" s="45"/>
      <c r="C25" s="45"/>
      <c r="D25" s="24">
        <f>D26</f>
        <v>0</v>
      </c>
      <c r="E25" s="24">
        <f>E26</f>
        <v>4237</v>
      </c>
      <c r="F25" s="46" t="s">
        <v>29</v>
      </c>
      <c r="G25" s="24">
        <v>4969</v>
      </c>
      <c r="H25" s="24">
        <v>4969</v>
      </c>
      <c r="I25" s="151"/>
      <c r="K25" s="15">
        <f>G25-G26</f>
        <v>732</v>
      </c>
    </row>
    <row r="26" spans="1:9" ht="15.75" customHeight="1">
      <c r="A26" s="42"/>
      <c r="B26" s="28">
        <v>75109</v>
      </c>
      <c r="C26" s="45"/>
      <c r="D26" s="24">
        <f>D27</f>
        <v>0</v>
      </c>
      <c r="E26" s="24">
        <f>E27</f>
        <v>4237</v>
      </c>
      <c r="F26" s="46" t="s">
        <v>29</v>
      </c>
      <c r="G26" s="24">
        <v>4237</v>
      </c>
      <c r="H26" s="24">
        <f>G26</f>
        <v>4237</v>
      </c>
      <c r="I26" s="151"/>
    </row>
    <row r="27" spans="1:9" ht="15.75" customHeight="1">
      <c r="A27" s="47"/>
      <c r="B27" s="26"/>
      <c r="C27" s="49" t="s">
        <v>35</v>
      </c>
      <c r="D27" s="30"/>
      <c r="E27" s="30">
        <v>4237</v>
      </c>
      <c r="F27" s="46" t="s">
        <v>29</v>
      </c>
      <c r="G27" s="30">
        <v>4237</v>
      </c>
      <c r="H27" s="30">
        <f>G27</f>
        <v>4237</v>
      </c>
      <c r="I27" s="151"/>
    </row>
    <row r="28" spans="1:9" s="7" customFormat="1" ht="18" customHeight="1">
      <c r="A28" s="42">
        <v>754</v>
      </c>
      <c r="B28" s="28"/>
      <c r="C28" s="83"/>
      <c r="D28" s="24">
        <f>D29</f>
        <v>0</v>
      </c>
      <c r="E28" s="24">
        <f>E29</f>
        <v>15000</v>
      </c>
      <c r="F28" s="46" t="s">
        <v>14</v>
      </c>
      <c r="G28" s="24">
        <v>15900</v>
      </c>
      <c r="H28" s="136">
        <v>900</v>
      </c>
      <c r="I28" s="149"/>
    </row>
    <row r="29" spans="1:9" s="7" customFormat="1" ht="15" customHeight="1">
      <c r="A29" s="25"/>
      <c r="B29" s="28">
        <v>75412</v>
      </c>
      <c r="C29" s="83"/>
      <c r="D29" s="24">
        <f>D30</f>
        <v>0</v>
      </c>
      <c r="E29" s="24">
        <f>E30</f>
        <v>15000</v>
      </c>
      <c r="F29" s="46" t="s">
        <v>14</v>
      </c>
      <c r="G29" s="24">
        <v>15000</v>
      </c>
      <c r="H29" s="136">
        <v>0</v>
      </c>
      <c r="I29" s="149"/>
    </row>
    <row r="30" spans="1:9" ht="15" customHeight="1">
      <c r="A30" s="47"/>
      <c r="B30" s="26"/>
      <c r="C30" s="49" t="s">
        <v>31</v>
      </c>
      <c r="D30" s="30"/>
      <c r="E30" s="30">
        <v>15000</v>
      </c>
      <c r="F30" s="43" t="s">
        <v>14</v>
      </c>
      <c r="G30" s="24">
        <v>15000</v>
      </c>
      <c r="H30" s="30">
        <v>0</v>
      </c>
      <c r="I30" s="151"/>
    </row>
    <row r="31" spans="1:9" ht="14.25" customHeight="1">
      <c r="A31" s="42">
        <v>852</v>
      </c>
      <c r="B31" s="28"/>
      <c r="C31" s="45"/>
      <c r="D31" s="24">
        <f>D32+D34+D37</f>
        <v>14258</v>
      </c>
      <c r="E31" s="24">
        <f>E32+E34+E37</f>
        <v>1900</v>
      </c>
      <c r="F31" s="46" t="s">
        <v>30</v>
      </c>
      <c r="G31" s="24">
        <v>1611619</v>
      </c>
      <c r="H31" s="24">
        <f>1505528-D33-D35</f>
        <v>1491270</v>
      </c>
      <c r="I31" s="151"/>
    </row>
    <row r="32" spans="1:9" ht="14.25" customHeight="1">
      <c r="A32" s="42"/>
      <c r="B32" s="28">
        <v>85213</v>
      </c>
      <c r="C32" s="45"/>
      <c r="D32" s="24">
        <f>D33</f>
        <v>2337</v>
      </c>
      <c r="E32" s="24">
        <f>E33</f>
        <v>0</v>
      </c>
      <c r="F32" s="46" t="s">
        <v>29</v>
      </c>
      <c r="G32" s="24">
        <v>10147</v>
      </c>
      <c r="H32" s="24">
        <f>12484-D33</f>
        <v>10147</v>
      </c>
      <c r="I32" s="151"/>
    </row>
    <row r="33" spans="1:9" s="9" customFormat="1" ht="15" customHeight="1">
      <c r="A33" s="47"/>
      <c r="B33" s="26"/>
      <c r="C33" s="38">
        <v>2010</v>
      </c>
      <c r="D33" s="30">
        <v>2337</v>
      </c>
      <c r="E33" s="30"/>
      <c r="F33" s="43" t="s">
        <v>29</v>
      </c>
      <c r="G33" s="24">
        <v>10147</v>
      </c>
      <c r="H33" s="24">
        <f>G33</f>
        <v>10147</v>
      </c>
      <c r="I33" s="150"/>
    </row>
    <row r="34" spans="1:9" ht="17.25" customHeight="1">
      <c r="A34" s="42"/>
      <c r="B34" s="28">
        <v>85214</v>
      </c>
      <c r="C34" s="45"/>
      <c r="D34" s="24">
        <f>D35+D36</f>
        <v>11921</v>
      </c>
      <c r="E34" s="24">
        <f>E35+E36</f>
        <v>534</v>
      </c>
      <c r="F34" s="46" t="s">
        <v>30</v>
      </c>
      <c r="G34" s="24">
        <v>147212</v>
      </c>
      <c r="H34" s="24">
        <f>118988-D35</f>
        <v>107067</v>
      </c>
      <c r="I34" s="151"/>
    </row>
    <row r="35" spans="1:9" s="9" customFormat="1" ht="14.25" customHeight="1">
      <c r="A35" s="47"/>
      <c r="B35" s="26"/>
      <c r="C35" s="38">
        <v>2010</v>
      </c>
      <c r="D35" s="30">
        <v>11921</v>
      </c>
      <c r="E35" s="30"/>
      <c r="F35" s="43" t="s">
        <v>29</v>
      </c>
      <c r="G35" s="30">
        <v>107067</v>
      </c>
      <c r="H35" s="30">
        <f>G35</f>
        <v>107067</v>
      </c>
      <c r="I35" s="150"/>
    </row>
    <row r="36" spans="1:9" s="9" customFormat="1" ht="15.75" customHeight="1">
      <c r="A36" s="47"/>
      <c r="B36" s="26"/>
      <c r="C36" s="38">
        <v>2030</v>
      </c>
      <c r="D36" s="30"/>
      <c r="E36" s="30">
        <v>534</v>
      </c>
      <c r="F36" s="43" t="s">
        <v>14</v>
      </c>
      <c r="G36" s="30">
        <v>40145</v>
      </c>
      <c r="H36" s="30">
        <v>0</v>
      </c>
      <c r="I36" s="150"/>
    </row>
    <row r="37" spans="1:9" s="7" customFormat="1" ht="16.5" customHeight="1">
      <c r="A37" s="42"/>
      <c r="B37" s="28">
        <v>85219</v>
      </c>
      <c r="C37" s="45"/>
      <c r="D37" s="24">
        <f>D38</f>
        <v>0</v>
      </c>
      <c r="E37" s="24">
        <f>E38</f>
        <v>1366</v>
      </c>
      <c r="F37" s="46" t="s">
        <v>14</v>
      </c>
      <c r="G37" s="24">
        <v>62328</v>
      </c>
      <c r="H37" s="24">
        <v>0</v>
      </c>
      <c r="I37" s="149"/>
    </row>
    <row r="38" spans="1:9" s="9" customFormat="1" ht="16.5" customHeight="1">
      <c r="A38" s="47"/>
      <c r="B38" s="26"/>
      <c r="C38" s="38">
        <v>2030</v>
      </c>
      <c r="D38" s="30"/>
      <c r="E38" s="30">
        <v>1366</v>
      </c>
      <c r="F38" s="43" t="s">
        <v>14</v>
      </c>
      <c r="G38" s="55">
        <v>62328</v>
      </c>
      <c r="H38" s="30">
        <v>0</v>
      </c>
      <c r="I38" s="150"/>
    </row>
    <row r="39" spans="1:9" ht="13.5" customHeight="1">
      <c r="A39" s="42">
        <v>854</v>
      </c>
      <c r="B39" s="45"/>
      <c r="C39" s="49"/>
      <c r="D39" s="24">
        <f>D40</f>
        <v>0</v>
      </c>
      <c r="E39" s="24">
        <f>E40</f>
        <v>29008</v>
      </c>
      <c r="F39" s="46" t="s">
        <v>14</v>
      </c>
      <c r="G39" s="24">
        <v>62778</v>
      </c>
      <c r="H39" s="63">
        <v>0</v>
      </c>
      <c r="I39" s="151"/>
    </row>
    <row r="40" spans="1:9" ht="13.5" customHeight="1">
      <c r="A40" s="42"/>
      <c r="B40" s="28">
        <v>85415</v>
      </c>
      <c r="C40" s="49"/>
      <c r="D40" s="24">
        <f>D41</f>
        <v>0</v>
      </c>
      <c r="E40" s="24">
        <f>E41</f>
        <v>29008</v>
      </c>
      <c r="F40" s="46" t="s">
        <v>14</v>
      </c>
      <c r="G40" s="55">
        <v>62778</v>
      </c>
      <c r="H40" s="63">
        <v>0</v>
      </c>
      <c r="I40" s="151"/>
    </row>
    <row r="41" spans="1:9" ht="23.25" customHeight="1" thickBot="1">
      <c r="A41" s="96"/>
      <c r="B41" s="37"/>
      <c r="C41" s="97" t="s">
        <v>36</v>
      </c>
      <c r="D41" s="22"/>
      <c r="E41" s="22">
        <v>29008</v>
      </c>
      <c r="F41" s="98" t="s">
        <v>14</v>
      </c>
      <c r="G41" s="138">
        <v>62778</v>
      </c>
      <c r="H41" s="128">
        <v>0</v>
      </c>
      <c r="I41" s="152"/>
    </row>
    <row r="42" spans="1:9" ht="13.5" customHeight="1">
      <c r="A42" s="153"/>
      <c r="B42" s="132"/>
      <c r="C42" s="154"/>
      <c r="D42" s="60"/>
      <c r="E42" s="60"/>
      <c r="F42" s="155"/>
      <c r="G42" s="156"/>
      <c r="H42" s="157"/>
      <c r="I42" s="158"/>
    </row>
    <row r="43" spans="1:9" ht="12.75">
      <c r="A43" s="167" t="s">
        <v>22</v>
      </c>
      <c r="B43" s="167"/>
      <c r="C43" s="167"/>
      <c r="D43" s="167"/>
      <c r="E43" s="167"/>
      <c r="F43" s="167"/>
      <c r="G43" s="167"/>
      <c r="H43" s="167"/>
      <c r="I43" s="167"/>
    </row>
    <row r="44" ht="15">
      <c r="A44" s="3" t="s">
        <v>21</v>
      </c>
    </row>
    <row r="45" ht="15">
      <c r="A45" s="3" t="s">
        <v>18</v>
      </c>
    </row>
    <row r="46" ht="9" customHeight="1" thickBot="1">
      <c r="A46" s="3"/>
    </row>
    <row r="47" spans="1:9" ht="12.75" customHeight="1">
      <c r="A47" s="178" t="s">
        <v>1</v>
      </c>
      <c r="B47" s="172" t="s">
        <v>2</v>
      </c>
      <c r="C47" s="172" t="s">
        <v>3</v>
      </c>
      <c r="D47" s="170" t="s">
        <v>16</v>
      </c>
      <c r="E47" s="172" t="s">
        <v>15</v>
      </c>
      <c r="F47" s="168" t="s">
        <v>17</v>
      </c>
      <c r="G47" s="172" t="s">
        <v>4</v>
      </c>
      <c r="H47" s="174"/>
      <c r="I47" s="88"/>
    </row>
    <row r="48" spans="1:9" ht="19.5" customHeight="1" thickBot="1">
      <c r="A48" s="179"/>
      <c r="B48" s="173"/>
      <c r="C48" s="173"/>
      <c r="D48" s="171"/>
      <c r="E48" s="173"/>
      <c r="F48" s="169"/>
      <c r="G48" s="4" t="s">
        <v>5</v>
      </c>
      <c r="H48" s="5" t="s">
        <v>6</v>
      </c>
      <c r="I48" s="59"/>
    </row>
    <row r="49" spans="1:9" s="44" customFormat="1" ht="15.75" customHeight="1">
      <c r="A49" s="42">
        <v>400</v>
      </c>
      <c r="B49" s="45"/>
      <c r="C49" s="45"/>
      <c r="D49" s="63">
        <f>D50</f>
        <v>10000</v>
      </c>
      <c r="E49" s="63">
        <f>E50</f>
        <v>10020</v>
      </c>
      <c r="F49" s="64" t="s">
        <v>14</v>
      </c>
      <c r="G49" s="24">
        <v>364409</v>
      </c>
      <c r="H49" s="66">
        <v>0</v>
      </c>
      <c r="I49" s="99"/>
    </row>
    <row r="50" spans="1:9" s="44" customFormat="1" ht="15.75" customHeight="1">
      <c r="A50" s="42"/>
      <c r="B50" s="28">
        <v>40002</v>
      </c>
      <c r="C50" s="45"/>
      <c r="D50" s="63">
        <f>D51+D52+D53+D54</f>
        <v>10000</v>
      </c>
      <c r="E50" s="63">
        <f>E51+E52+E53+E54</f>
        <v>10020</v>
      </c>
      <c r="F50" s="64" t="s">
        <v>14</v>
      </c>
      <c r="G50" s="55">
        <v>364409</v>
      </c>
      <c r="H50" s="66">
        <v>0</v>
      </c>
      <c r="I50" s="99"/>
    </row>
    <row r="51" spans="1:9" s="9" customFormat="1" ht="15" customHeight="1">
      <c r="A51" s="47"/>
      <c r="B51" s="26"/>
      <c r="C51" s="38">
        <v>4170</v>
      </c>
      <c r="D51" s="38"/>
      <c r="E51" s="65">
        <v>3000</v>
      </c>
      <c r="F51" s="64" t="s">
        <v>14</v>
      </c>
      <c r="G51" s="30">
        <v>4000</v>
      </c>
      <c r="H51" s="67">
        <v>0</v>
      </c>
      <c r="I51" s="94"/>
    </row>
    <row r="52" spans="1:9" s="9" customFormat="1" ht="18" customHeight="1">
      <c r="A52" s="47"/>
      <c r="B52" s="26"/>
      <c r="C52" s="38">
        <v>4210</v>
      </c>
      <c r="D52" s="89"/>
      <c r="E52" s="65">
        <v>7000</v>
      </c>
      <c r="F52" s="64" t="s">
        <v>14</v>
      </c>
      <c r="G52" s="30">
        <v>15000</v>
      </c>
      <c r="H52" s="67">
        <v>0</v>
      </c>
      <c r="I52" s="94"/>
    </row>
    <row r="53" spans="1:9" s="9" customFormat="1" ht="16.5" customHeight="1">
      <c r="A53" s="47"/>
      <c r="B53" s="26"/>
      <c r="C53" s="38">
        <v>4270</v>
      </c>
      <c r="D53" s="89">
        <v>10000</v>
      </c>
      <c r="E53" s="65"/>
      <c r="F53" s="64" t="s">
        <v>14</v>
      </c>
      <c r="G53" s="30">
        <v>22600</v>
      </c>
      <c r="H53" s="67">
        <v>0</v>
      </c>
      <c r="I53" s="94"/>
    </row>
    <row r="54" spans="1:9" s="9" customFormat="1" ht="16.5" customHeight="1">
      <c r="A54" s="39"/>
      <c r="B54" s="58"/>
      <c r="C54" s="40">
        <v>4440</v>
      </c>
      <c r="D54" s="40"/>
      <c r="E54" s="41">
        <v>20</v>
      </c>
      <c r="F54" s="64" t="s">
        <v>14</v>
      </c>
      <c r="G54" s="14">
        <v>1820</v>
      </c>
      <c r="H54" s="18">
        <v>0</v>
      </c>
      <c r="I54" s="94"/>
    </row>
    <row r="55" spans="1:9" s="7" customFormat="1" ht="15" customHeight="1">
      <c r="A55" s="42">
        <v>600</v>
      </c>
      <c r="B55" s="28"/>
      <c r="C55" s="45"/>
      <c r="D55" s="24">
        <f>D56+D58</f>
        <v>0</v>
      </c>
      <c r="E55" s="24">
        <f>E56+E58</f>
        <v>70937</v>
      </c>
      <c r="F55" s="64" t="s">
        <v>14</v>
      </c>
      <c r="G55" s="24">
        <v>371437</v>
      </c>
      <c r="H55" s="66">
        <v>0</v>
      </c>
      <c r="I55" s="95"/>
    </row>
    <row r="56" spans="1:9" s="7" customFormat="1" ht="15" customHeight="1">
      <c r="A56" s="112"/>
      <c r="B56" s="57">
        <v>60013</v>
      </c>
      <c r="C56" s="21"/>
      <c r="D56" s="24">
        <f>D57</f>
        <v>0</v>
      </c>
      <c r="E56" s="24">
        <f>E57</f>
        <v>3700</v>
      </c>
      <c r="F56" s="48"/>
      <c r="G56" s="13">
        <v>10200</v>
      </c>
      <c r="H56" s="113">
        <v>0</v>
      </c>
      <c r="I56" s="95"/>
    </row>
    <row r="57" spans="1:9" s="111" customFormat="1" ht="15" customHeight="1">
      <c r="A57" s="39"/>
      <c r="B57" s="58"/>
      <c r="C57" s="40">
        <v>4300</v>
      </c>
      <c r="D57" s="30"/>
      <c r="E57" s="30">
        <v>3700</v>
      </c>
      <c r="F57" s="52"/>
      <c r="G57" s="14">
        <v>3700</v>
      </c>
      <c r="H57" s="18">
        <v>0</v>
      </c>
      <c r="I57" s="94"/>
    </row>
    <row r="58" spans="1:9" s="7" customFormat="1" ht="15" customHeight="1">
      <c r="A58" s="112"/>
      <c r="B58" s="57">
        <v>60016</v>
      </c>
      <c r="C58" s="21"/>
      <c r="D58" s="24">
        <f>D59</f>
        <v>0</v>
      </c>
      <c r="E58" s="24">
        <f>E59</f>
        <v>67237</v>
      </c>
      <c r="F58" s="48"/>
      <c r="G58" s="13">
        <v>345237</v>
      </c>
      <c r="H58" s="113">
        <v>0</v>
      </c>
      <c r="I58" s="95"/>
    </row>
    <row r="59" spans="1:9" s="9" customFormat="1" ht="19.5" customHeight="1">
      <c r="A59" s="39"/>
      <c r="B59" s="58"/>
      <c r="C59" s="40">
        <v>6060</v>
      </c>
      <c r="D59" s="30"/>
      <c r="E59" s="30">
        <v>67237</v>
      </c>
      <c r="F59" s="52" t="s">
        <v>14</v>
      </c>
      <c r="G59" s="14">
        <v>77237</v>
      </c>
      <c r="H59" s="18">
        <v>0</v>
      </c>
      <c r="I59" s="94"/>
    </row>
    <row r="60" spans="1:9" s="7" customFormat="1" ht="18.75" customHeight="1">
      <c r="A60" s="112">
        <v>700</v>
      </c>
      <c r="B60" s="57"/>
      <c r="C60" s="21"/>
      <c r="D60" s="24">
        <f>D61</f>
        <v>23700</v>
      </c>
      <c r="E60" s="24">
        <f>E61</f>
        <v>0</v>
      </c>
      <c r="F60" s="48"/>
      <c r="G60" s="13">
        <v>6300</v>
      </c>
      <c r="H60" s="113">
        <v>0</v>
      </c>
      <c r="I60" s="95"/>
    </row>
    <row r="61" spans="1:9" s="7" customFormat="1" ht="18.75" customHeight="1">
      <c r="A61" s="112"/>
      <c r="B61" s="57">
        <v>70005</v>
      </c>
      <c r="C61" s="21"/>
      <c r="D61" s="24">
        <f>D62+D63</f>
        <v>23700</v>
      </c>
      <c r="E61" s="24">
        <f>E62+E63</f>
        <v>0</v>
      </c>
      <c r="F61" s="48"/>
      <c r="G61" s="13">
        <v>6300</v>
      </c>
      <c r="H61" s="113">
        <v>0</v>
      </c>
      <c r="I61" s="95"/>
    </row>
    <row r="62" spans="1:9" s="9" customFormat="1" ht="14.25" customHeight="1">
      <c r="A62" s="39"/>
      <c r="B62" s="58"/>
      <c r="C62" s="40">
        <v>4210</v>
      </c>
      <c r="D62" s="30">
        <v>1700</v>
      </c>
      <c r="E62" s="30"/>
      <c r="F62" s="52"/>
      <c r="G62" s="14">
        <v>300</v>
      </c>
      <c r="H62" s="18"/>
      <c r="I62" s="94"/>
    </row>
    <row r="63" spans="1:9" s="9" customFormat="1" ht="14.25" customHeight="1">
      <c r="A63" s="39"/>
      <c r="B63" s="58"/>
      <c r="C63" s="40">
        <v>4300</v>
      </c>
      <c r="D63" s="30">
        <v>22000</v>
      </c>
      <c r="E63" s="30"/>
      <c r="F63" s="52"/>
      <c r="G63" s="14">
        <v>5000</v>
      </c>
      <c r="H63" s="18">
        <v>0</v>
      </c>
      <c r="I63" s="94"/>
    </row>
    <row r="64" spans="1:9" s="7" customFormat="1" ht="18.75" customHeight="1">
      <c r="A64" s="112">
        <v>710</v>
      </c>
      <c r="B64" s="57"/>
      <c r="C64" s="21"/>
      <c r="D64" s="24">
        <f>D65</f>
        <v>0</v>
      </c>
      <c r="E64" s="24">
        <f>E65</f>
        <v>20</v>
      </c>
      <c r="F64" s="48"/>
      <c r="G64" s="13">
        <v>5320</v>
      </c>
      <c r="H64" s="113">
        <v>0</v>
      </c>
      <c r="I64" s="95"/>
    </row>
    <row r="65" spans="1:9" s="7" customFormat="1" ht="15.75" customHeight="1">
      <c r="A65" s="112"/>
      <c r="B65" s="57">
        <v>71035</v>
      </c>
      <c r="C65" s="21"/>
      <c r="D65" s="24">
        <f>D66</f>
        <v>0</v>
      </c>
      <c r="E65" s="24">
        <f>E66</f>
        <v>20</v>
      </c>
      <c r="F65" s="48"/>
      <c r="G65" s="13">
        <v>320</v>
      </c>
      <c r="H65" s="113">
        <v>0</v>
      </c>
      <c r="I65" s="95"/>
    </row>
    <row r="66" spans="1:9" s="9" customFormat="1" ht="17.25" customHeight="1">
      <c r="A66" s="39"/>
      <c r="B66" s="58"/>
      <c r="C66" s="40">
        <v>4210</v>
      </c>
      <c r="D66" s="30"/>
      <c r="E66" s="30">
        <v>20</v>
      </c>
      <c r="F66" s="52"/>
      <c r="G66" s="73">
        <v>320</v>
      </c>
      <c r="H66" s="18">
        <v>0</v>
      </c>
      <c r="I66" s="94"/>
    </row>
    <row r="67" spans="1:9" s="44" customFormat="1" ht="16.5" customHeight="1">
      <c r="A67" s="42">
        <v>750</v>
      </c>
      <c r="B67" s="38"/>
      <c r="C67" s="38"/>
      <c r="D67" s="24">
        <f>D68</f>
        <v>0</v>
      </c>
      <c r="E67" s="24">
        <f>E68</f>
        <v>22400</v>
      </c>
      <c r="F67" s="48" t="s">
        <v>14</v>
      </c>
      <c r="G67" s="24">
        <v>1784941</v>
      </c>
      <c r="H67" s="27">
        <v>46861</v>
      </c>
      <c r="I67" s="99"/>
    </row>
    <row r="68" spans="1:9" s="44" customFormat="1" ht="18" customHeight="1">
      <c r="A68" s="42"/>
      <c r="B68" s="57">
        <v>75023</v>
      </c>
      <c r="C68" s="21"/>
      <c r="D68" s="13">
        <f>D69+D70+D71+D72+D73</f>
        <v>0</v>
      </c>
      <c r="E68" s="13">
        <f>E69+E70+E71+E72+E73</f>
        <v>22400</v>
      </c>
      <c r="F68" s="48" t="s">
        <v>14</v>
      </c>
      <c r="G68" s="24">
        <v>1669323</v>
      </c>
      <c r="H68" s="27">
        <v>0</v>
      </c>
      <c r="I68" s="99"/>
    </row>
    <row r="69" spans="1:9" s="9" customFormat="1" ht="19.5" customHeight="1">
      <c r="A69" s="47"/>
      <c r="B69" s="58"/>
      <c r="C69" s="40">
        <v>4300</v>
      </c>
      <c r="D69" s="40"/>
      <c r="E69" s="41">
        <v>8000</v>
      </c>
      <c r="F69" s="52" t="s">
        <v>14</v>
      </c>
      <c r="G69" s="30">
        <v>109300</v>
      </c>
      <c r="H69" s="31">
        <v>0</v>
      </c>
      <c r="I69" s="94"/>
    </row>
    <row r="70" spans="1:9" s="9" customFormat="1" ht="16.5" customHeight="1">
      <c r="A70" s="47"/>
      <c r="B70" s="58"/>
      <c r="C70" s="40">
        <v>4350</v>
      </c>
      <c r="D70" s="40"/>
      <c r="E70" s="41">
        <v>6000</v>
      </c>
      <c r="F70" s="52" t="s">
        <v>14</v>
      </c>
      <c r="G70" s="30">
        <v>16000</v>
      </c>
      <c r="H70" s="31">
        <v>0</v>
      </c>
      <c r="I70" s="94"/>
    </row>
    <row r="71" spans="1:9" s="9" customFormat="1" ht="17.25" customHeight="1">
      <c r="A71" s="47"/>
      <c r="B71" s="58"/>
      <c r="C71" s="40">
        <v>4410</v>
      </c>
      <c r="D71" s="40"/>
      <c r="E71" s="41">
        <v>5000</v>
      </c>
      <c r="F71" s="52" t="s">
        <v>14</v>
      </c>
      <c r="G71" s="30">
        <v>10291</v>
      </c>
      <c r="H71" s="31">
        <v>0</v>
      </c>
      <c r="I71" s="94"/>
    </row>
    <row r="72" spans="1:9" s="9" customFormat="1" ht="17.25" customHeight="1">
      <c r="A72" s="47"/>
      <c r="B72" s="58"/>
      <c r="C72" s="40">
        <v>4440</v>
      </c>
      <c r="D72" s="40"/>
      <c r="E72" s="41">
        <v>400</v>
      </c>
      <c r="F72" s="52" t="s">
        <v>14</v>
      </c>
      <c r="G72" s="30">
        <v>24879</v>
      </c>
      <c r="H72" s="31">
        <v>0</v>
      </c>
      <c r="I72" s="94"/>
    </row>
    <row r="73" spans="1:9" s="9" customFormat="1" ht="17.25" customHeight="1">
      <c r="A73" s="47"/>
      <c r="B73" s="58"/>
      <c r="C73" s="40">
        <v>4700</v>
      </c>
      <c r="D73" s="40"/>
      <c r="E73" s="41">
        <v>3000</v>
      </c>
      <c r="F73" s="52" t="s">
        <v>14</v>
      </c>
      <c r="G73" s="30">
        <v>8000</v>
      </c>
      <c r="H73" s="31">
        <v>0</v>
      </c>
      <c r="I73" s="94"/>
    </row>
    <row r="74" spans="1:9" s="9" customFormat="1" ht="17.25" customHeight="1">
      <c r="A74" s="42">
        <v>751</v>
      </c>
      <c r="B74" s="45"/>
      <c r="C74" s="45"/>
      <c r="D74" s="24">
        <f>D75</f>
        <v>0</v>
      </c>
      <c r="E74" s="24">
        <f>E75</f>
        <v>4237</v>
      </c>
      <c r="F74" s="87" t="s">
        <v>29</v>
      </c>
      <c r="G74" s="24">
        <v>4969</v>
      </c>
      <c r="H74" s="27">
        <f aca="true" t="shared" si="0" ref="H74:H79">G74</f>
        <v>4969</v>
      </c>
      <c r="I74" s="94"/>
    </row>
    <row r="75" spans="1:9" s="9" customFormat="1" ht="15.75" customHeight="1">
      <c r="A75" s="42"/>
      <c r="B75" s="28">
        <v>75109</v>
      </c>
      <c r="C75" s="45"/>
      <c r="D75" s="24">
        <f>D79+D78+D77+D76</f>
        <v>0</v>
      </c>
      <c r="E75" s="24">
        <f>E79+E78+E77+E76</f>
        <v>4237</v>
      </c>
      <c r="F75" s="87" t="s">
        <v>29</v>
      </c>
      <c r="G75" s="24">
        <v>4237</v>
      </c>
      <c r="H75" s="27">
        <f t="shared" si="0"/>
        <v>4237</v>
      </c>
      <c r="I75" s="94"/>
    </row>
    <row r="76" spans="1:9" s="111" customFormat="1" ht="17.25" customHeight="1">
      <c r="A76" s="47"/>
      <c r="B76" s="26"/>
      <c r="C76" s="38">
        <v>3030</v>
      </c>
      <c r="D76" s="30"/>
      <c r="E76" s="30">
        <v>1800</v>
      </c>
      <c r="F76" s="139" t="s">
        <v>29</v>
      </c>
      <c r="G76" s="30">
        <f>E76</f>
        <v>1800</v>
      </c>
      <c r="H76" s="31">
        <f t="shared" si="0"/>
        <v>1800</v>
      </c>
      <c r="I76" s="94"/>
    </row>
    <row r="77" spans="1:9" s="111" customFormat="1" ht="17.25" customHeight="1">
      <c r="A77" s="47"/>
      <c r="B77" s="38"/>
      <c r="C77" s="38">
        <v>4210</v>
      </c>
      <c r="D77" s="30"/>
      <c r="E77" s="30">
        <f>4237-3600</f>
        <v>637</v>
      </c>
      <c r="F77" s="139" t="s">
        <v>29</v>
      </c>
      <c r="G77" s="30">
        <f>E77</f>
        <v>637</v>
      </c>
      <c r="H77" s="31">
        <f t="shared" si="0"/>
        <v>637</v>
      </c>
      <c r="I77" s="94"/>
    </row>
    <row r="78" spans="1:9" s="111" customFormat="1" ht="17.25" customHeight="1">
      <c r="A78" s="47"/>
      <c r="B78" s="38"/>
      <c r="C78" s="38">
        <v>4170</v>
      </c>
      <c r="D78" s="30"/>
      <c r="E78" s="30">
        <v>1200</v>
      </c>
      <c r="F78" s="139" t="s">
        <v>29</v>
      </c>
      <c r="G78" s="30">
        <f>E78</f>
        <v>1200</v>
      </c>
      <c r="H78" s="31">
        <f t="shared" si="0"/>
        <v>1200</v>
      </c>
      <c r="I78" s="94"/>
    </row>
    <row r="79" spans="1:9" s="111" customFormat="1" ht="17.25" customHeight="1">
      <c r="A79" s="29"/>
      <c r="B79" s="26"/>
      <c r="C79" s="26">
        <v>4300</v>
      </c>
      <c r="D79" s="30"/>
      <c r="E79" s="30">
        <v>600</v>
      </c>
      <c r="F79" s="139" t="s">
        <v>29</v>
      </c>
      <c r="G79" s="30">
        <f>E79</f>
        <v>600</v>
      </c>
      <c r="H79" s="31">
        <f t="shared" si="0"/>
        <v>600</v>
      </c>
      <c r="I79" s="94"/>
    </row>
    <row r="80" spans="1:9" s="7" customFormat="1" ht="15.75" customHeight="1">
      <c r="A80" s="42">
        <v>754</v>
      </c>
      <c r="B80" s="45"/>
      <c r="C80" s="45"/>
      <c r="D80" s="24">
        <f>D81</f>
        <v>0</v>
      </c>
      <c r="E80" s="24">
        <f>E81</f>
        <v>15000</v>
      </c>
      <c r="F80" s="48" t="s">
        <v>14</v>
      </c>
      <c r="G80" s="24">
        <v>87700</v>
      </c>
      <c r="H80" s="27">
        <v>900</v>
      </c>
      <c r="I80" s="95"/>
    </row>
    <row r="81" spans="1:9" s="7" customFormat="1" ht="12.75">
      <c r="A81" s="42"/>
      <c r="B81" s="28">
        <v>75412</v>
      </c>
      <c r="C81" s="45"/>
      <c r="D81" s="24">
        <f>D82</f>
        <v>0</v>
      </c>
      <c r="E81" s="24">
        <f>E82</f>
        <v>15000</v>
      </c>
      <c r="F81" s="48" t="s">
        <v>14</v>
      </c>
      <c r="G81" s="24">
        <v>81000</v>
      </c>
      <c r="H81" s="27">
        <v>0</v>
      </c>
      <c r="I81" s="95"/>
    </row>
    <row r="82" spans="1:9" s="9" customFormat="1" ht="20.25" customHeight="1">
      <c r="A82" s="29"/>
      <c r="B82" s="26"/>
      <c r="C82" s="26">
        <v>6060</v>
      </c>
      <c r="D82" s="30"/>
      <c r="E82" s="30">
        <v>15000</v>
      </c>
      <c r="F82" s="48" t="s">
        <v>14</v>
      </c>
      <c r="G82" s="30">
        <f>E82</f>
        <v>15000</v>
      </c>
      <c r="H82" s="31">
        <v>0</v>
      </c>
      <c r="I82" s="94"/>
    </row>
    <row r="83" spans="1:9" s="9" customFormat="1" ht="12.75">
      <c r="A83" s="25">
        <v>851</v>
      </c>
      <c r="B83" s="28"/>
      <c r="C83" s="28"/>
      <c r="D83" s="24">
        <f>D84+D87</f>
        <v>3000</v>
      </c>
      <c r="E83" s="24">
        <f>E84+E87</f>
        <v>13000</v>
      </c>
      <c r="F83" s="69"/>
      <c r="G83" s="34">
        <v>80000</v>
      </c>
      <c r="H83" s="31">
        <v>0</v>
      </c>
      <c r="I83" s="94"/>
    </row>
    <row r="84" spans="1:9" s="9" customFormat="1" ht="12.75">
      <c r="A84" s="25"/>
      <c r="B84" s="28">
        <v>85154</v>
      </c>
      <c r="C84" s="28"/>
      <c r="D84" s="24">
        <f>D85+D86</f>
        <v>3000</v>
      </c>
      <c r="E84" s="24">
        <f>E85+E86</f>
        <v>3000</v>
      </c>
      <c r="F84" s="69"/>
      <c r="G84" s="34">
        <v>70000</v>
      </c>
      <c r="H84" s="31">
        <v>0</v>
      </c>
      <c r="I84" s="94"/>
    </row>
    <row r="85" spans="1:9" s="9" customFormat="1" ht="13.5" customHeight="1" thickBot="1">
      <c r="A85" s="36"/>
      <c r="B85" s="37"/>
      <c r="C85" s="37">
        <v>4170</v>
      </c>
      <c r="D85" s="22"/>
      <c r="E85" s="22">
        <v>3000</v>
      </c>
      <c r="F85" s="159"/>
      <c r="G85" s="22">
        <v>8000</v>
      </c>
      <c r="H85" s="23">
        <v>0</v>
      </c>
      <c r="I85" s="94"/>
    </row>
    <row r="86" spans="1:9" s="9" customFormat="1" ht="12.75">
      <c r="A86" s="160"/>
      <c r="B86" s="161"/>
      <c r="C86" s="161">
        <v>4210</v>
      </c>
      <c r="D86" s="162">
        <v>3000</v>
      </c>
      <c r="E86" s="163"/>
      <c r="F86" s="164"/>
      <c r="G86" s="162">
        <v>41900</v>
      </c>
      <c r="H86" s="165">
        <v>0</v>
      </c>
      <c r="I86" s="94"/>
    </row>
    <row r="87" spans="1:9" s="9" customFormat="1" ht="12.75">
      <c r="A87" s="29"/>
      <c r="B87" s="28">
        <v>85141</v>
      </c>
      <c r="C87" s="28"/>
      <c r="D87" s="24">
        <f>D88</f>
        <v>0</v>
      </c>
      <c r="E87" s="24">
        <f>E88</f>
        <v>10000</v>
      </c>
      <c r="F87" s="69"/>
      <c r="G87" s="30">
        <v>10000</v>
      </c>
      <c r="H87" s="31">
        <v>0</v>
      </c>
      <c r="I87" s="94"/>
    </row>
    <row r="88" spans="1:9" s="9" customFormat="1" ht="16.5" customHeight="1">
      <c r="A88" s="29"/>
      <c r="B88" s="26"/>
      <c r="C88" s="26">
        <v>6220</v>
      </c>
      <c r="D88" s="30"/>
      <c r="E88" s="14">
        <v>10000</v>
      </c>
      <c r="F88" s="69"/>
      <c r="G88" s="30">
        <f>E88</f>
        <v>10000</v>
      </c>
      <c r="H88" s="31">
        <v>0</v>
      </c>
      <c r="I88" s="94"/>
    </row>
    <row r="89" spans="1:9" s="7" customFormat="1" ht="16.5" customHeight="1">
      <c r="A89" s="25">
        <v>854</v>
      </c>
      <c r="B89" s="28"/>
      <c r="C89" s="28"/>
      <c r="D89" s="24">
        <f>D90</f>
        <v>0</v>
      </c>
      <c r="E89" s="24">
        <f>E90</f>
        <v>29008</v>
      </c>
      <c r="F89" s="69" t="s">
        <v>14</v>
      </c>
      <c r="G89" s="24">
        <f>G90+118102</f>
        <v>208880</v>
      </c>
      <c r="H89" s="27">
        <v>0</v>
      </c>
      <c r="I89" s="95"/>
    </row>
    <row r="90" spans="1:9" s="7" customFormat="1" ht="12.75">
      <c r="A90" s="25"/>
      <c r="B90" s="28">
        <v>85415</v>
      </c>
      <c r="C90" s="28"/>
      <c r="D90" s="24">
        <f>D91</f>
        <v>0</v>
      </c>
      <c r="E90" s="24">
        <f>E91</f>
        <v>29008</v>
      </c>
      <c r="F90" s="61"/>
      <c r="G90" s="24">
        <v>90778</v>
      </c>
      <c r="H90" s="27">
        <v>0</v>
      </c>
      <c r="I90" s="95"/>
    </row>
    <row r="91" spans="1:9" s="9" customFormat="1" ht="12.75">
      <c r="A91" s="29"/>
      <c r="B91" s="26"/>
      <c r="C91" s="26">
        <v>3240</v>
      </c>
      <c r="D91" s="30"/>
      <c r="E91" s="30">
        <v>29008</v>
      </c>
      <c r="F91" s="62"/>
      <c r="G91" s="30">
        <v>84498</v>
      </c>
      <c r="H91" s="31">
        <v>0</v>
      </c>
      <c r="I91" s="94"/>
    </row>
    <row r="92" spans="1:9" s="7" customFormat="1" ht="15.75" customHeight="1">
      <c r="A92" s="25">
        <v>852</v>
      </c>
      <c r="B92" s="28"/>
      <c r="C92" s="28"/>
      <c r="D92" s="24">
        <f>D93+D97+D95</f>
        <v>13724</v>
      </c>
      <c r="E92" s="24">
        <f>E93+E97+E95</f>
        <v>1366</v>
      </c>
      <c r="F92" s="61" t="s">
        <v>30</v>
      </c>
      <c r="G92" s="24">
        <v>1753465</v>
      </c>
      <c r="H92" s="27">
        <f>H31</f>
        <v>1491270</v>
      </c>
      <c r="I92" s="95"/>
    </row>
    <row r="93" spans="1:9" s="7" customFormat="1" ht="16.5" customHeight="1">
      <c r="A93" s="25"/>
      <c r="B93" s="28">
        <v>85213</v>
      </c>
      <c r="C93" s="28"/>
      <c r="D93" s="24">
        <f>D94</f>
        <v>2337</v>
      </c>
      <c r="E93" s="24">
        <f>E94</f>
        <v>0</v>
      </c>
      <c r="F93" s="61" t="s">
        <v>29</v>
      </c>
      <c r="G93" s="24">
        <v>10147</v>
      </c>
      <c r="H93" s="27">
        <f>H32</f>
        <v>10147</v>
      </c>
      <c r="I93" s="95"/>
    </row>
    <row r="94" spans="1:9" s="6" customFormat="1" ht="15.75" customHeight="1">
      <c r="A94" s="29"/>
      <c r="B94" s="26"/>
      <c r="C94" s="26">
        <v>4130</v>
      </c>
      <c r="D94" s="30">
        <v>2337</v>
      </c>
      <c r="E94" s="30"/>
      <c r="F94" s="62" t="s">
        <v>29</v>
      </c>
      <c r="G94" s="24">
        <v>10147</v>
      </c>
      <c r="H94" s="27">
        <f>H33</f>
        <v>10147</v>
      </c>
      <c r="I94" s="94"/>
    </row>
    <row r="95" spans="1:10" s="7" customFormat="1" ht="17.25" customHeight="1">
      <c r="A95" s="42"/>
      <c r="B95" s="28">
        <v>85214</v>
      </c>
      <c r="C95" s="45"/>
      <c r="D95" s="24">
        <f>D96</f>
        <v>11387</v>
      </c>
      <c r="E95" s="24">
        <f>E96</f>
        <v>0</v>
      </c>
      <c r="F95" s="46" t="s">
        <v>30</v>
      </c>
      <c r="G95" s="24">
        <v>177212</v>
      </c>
      <c r="H95" s="27">
        <f>H34</f>
        <v>107067</v>
      </c>
      <c r="I95" s="95"/>
      <c r="J95" s="86"/>
    </row>
    <row r="96" spans="1:9" s="6" customFormat="1" ht="16.5" customHeight="1">
      <c r="A96" s="47"/>
      <c r="B96" s="26"/>
      <c r="C96" s="38">
        <v>3110</v>
      </c>
      <c r="D96" s="30">
        <f>11921-534</f>
        <v>11387</v>
      </c>
      <c r="E96" s="30"/>
      <c r="F96" s="46" t="s">
        <v>30</v>
      </c>
      <c r="G96" s="55">
        <v>177212</v>
      </c>
      <c r="H96" s="27">
        <f>H35</f>
        <v>107067</v>
      </c>
      <c r="I96" s="94"/>
    </row>
    <row r="97" spans="1:9" s="7" customFormat="1" ht="15" customHeight="1">
      <c r="A97" s="25"/>
      <c r="B97" s="28">
        <v>85219</v>
      </c>
      <c r="C97" s="28"/>
      <c r="D97" s="24"/>
      <c r="E97" s="16">
        <f>E98</f>
        <v>1366</v>
      </c>
      <c r="F97" s="61" t="s">
        <v>14</v>
      </c>
      <c r="G97" s="24">
        <v>119197</v>
      </c>
      <c r="H97" s="27">
        <v>0</v>
      </c>
      <c r="I97" s="95"/>
    </row>
    <row r="98" spans="1:9" s="9" customFormat="1" ht="16.5" customHeight="1">
      <c r="A98" s="29"/>
      <c r="B98" s="26"/>
      <c r="C98" s="26">
        <v>4010</v>
      </c>
      <c r="D98" s="30"/>
      <c r="E98" s="17">
        <v>1366</v>
      </c>
      <c r="F98" s="61" t="s">
        <v>14</v>
      </c>
      <c r="G98" s="30">
        <v>88376</v>
      </c>
      <c r="H98" s="31">
        <v>0</v>
      </c>
      <c r="I98" s="94"/>
    </row>
    <row r="99" spans="1:9" s="7" customFormat="1" ht="18" customHeight="1">
      <c r="A99" s="32">
        <v>900</v>
      </c>
      <c r="B99" s="33"/>
      <c r="C99" s="33"/>
      <c r="D99" s="34">
        <f>D102+D100+D105</f>
        <v>12887</v>
      </c>
      <c r="E99" s="34">
        <f>E102+E100+E105</f>
        <v>17000</v>
      </c>
      <c r="F99" s="61" t="s">
        <v>14</v>
      </c>
      <c r="G99" s="34">
        <v>308113</v>
      </c>
      <c r="H99" s="35">
        <v>0</v>
      </c>
      <c r="I99" s="95"/>
    </row>
    <row r="100" spans="1:9" s="7" customFormat="1" ht="15" customHeight="1">
      <c r="A100" s="32"/>
      <c r="B100" s="33">
        <v>90003</v>
      </c>
      <c r="C100" s="33"/>
      <c r="D100" s="34">
        <f>D101</f>
        <v>0</v>
      </c>
      <c r="E100" s="34">
        <f>E101</f>
        <v>3700</v>
      </c>
      <c r="F100" s="61"/>
      <c r="G100" s="34">
        <v>12700</v>
      </c>
      <c r="H100" s="35">
        <v>0</v>
      </c>
      <c r="I100" s="95"/>
    </row>
    <row r="101" spans="1:9" s="111" customFormat="1" ht="14.25" customHeight="1">
      <c r="A101" s="53"/>
      <c r="B101" s="54"/>
      <c r="C101" s="54">
        <v>4300</v>
      </c>
      <c r="D101" s="55"/>
      <c r="E101" s="55">
        <v>3700</v>
      </c>
      <c r="F101" s="62"/>
      <c r="G101" s="55">
        <v>7700</v>
      </c>
      <c r="H101" s="56">
        <v>0</v>
      </c>
      <c r="I101" s="100"/>
    </row>
    <row r="102" spans="1:9" s="7" customFormat="1" ht="15" customHeight="1">
      <c r="A102" s="32"/>
      <c r="B102" s="33">
        <v>90004</v>
      </c>
      <c r="C102" s="33"/>
      <c r="D102" s="34">
        <f>D104+D103</f>
        <v>2887</v>
      </c>
      <c r="E102" s="34">
        <f>E104+E103</f>
        <v>3300</v>
      </c>
      <c r="F102" s="61" t="s">
        <v>14</v>
      </c>
      <c r="G102" s="34">
        <v>11413</v>
      </c>
      <c r="H102" s="35">
        <v>0</v>
      </c>
      <c r="I102" s="95"/>
    </row>
    <row r="103" spans="1:9" s="6" customFormat="1" ht="15" customHeight="1">
      <c r="A103" s="71"/>
      <c r="B103" s="72"/>
      <c r="C103" s="72">
        <v>4210</v>
      </c>
      <c r="D103" s="73"/>
      <c r="E103" s="73">
        <v>3300</v>
      </c>
      <c r="F103" s="74"/>
      <c r="G103" s="73">
        <v>4100</v>
      </c>
      <c r="H103" s="75">
        <v>0</v>
      </c>
      <c r="I103" s="100"/>
    </row>
    <row r="104" spans="1:9" s="9" customFormat="1" ht="15" customHeight="1">
      <c r="A104" s="81"/>
      <c r="B104" s="58"/>
      <c r="C104" s="58">
        <v>6060</v>
      </c>
      <c r="D104" s="14">
        <v>2887</v>
      </c>
      <c r="E104" s="14"/>
      <c r="F104" s="70" t="s">
        <v>14</v>
      </c>
      <c r="G104" s="14">
        <v>7113</v>
      </c>
      <c r="H104" s="82">
        <v>0</v>
      </c>
      <c r="I104" s="94"/>
    </row>
    <row r="105" spans="1:9" s="9" customFormat="1" ht="18" customHeight="1">
      <c r="A105" s="101"/>
      <c r="B105" s="76">
        <v>90015</v>
      </c>
      <c r="C105" s="76"/>
      <c r="D105" s="77">
        <f>D106+D107</f>
        <v>10000</v>
      </c>
      <c r="E105" s="77">
        <f>E106+E107</f>
        <v>10000</v>
      </c>
      <c r="F105" s="78" t="s">
        <v>14</v>
      </c>
      <c r="G105" s="77">
        <v>284000</v>
      </c>
      <c r="H105" s="106">
        <v>0</v>
      </c>
      <c r="I105" s="94"/>
    </row>
    <row r="106" spans="1:9" s="9" customFormat="1" ht="18" customHeight="1">
      <c r="A106" s="102"/>
      <c r="B106" s="79"/>
      <c r="C106" s="79">
        <v>4270</v>
      </c>
      <c r="D106" s="80"/>
      <c r="E106" s="80">
        <v>10000</v>
      </c>
      <c r="F106" s="78" t="s">
        <v>14</v>
      </c>
      <c r="G106" s="80">
        <v>48000</v>
      </c>
      <c r="H106" s="107">
        <v>0</v>
      </c>
      <c r="I106" s="94"/>
    </row>
    <row r="107" spans="1:9" s="9" customFormat="1" ht="18" customHeight="1">
      <c r="A107" s="102"/>
      <c r="B107" s="79"/>
      <c r="C107" s="79">
        <v>6050</v>
      </c>
      <c r="D107" s="80">
        <v>10000</v>
      </c>
      <c r="E107" s="80"/>
      <c r="F107" s="78" t="s">
        <v>14</v>
      </c>
      <c r="G107" s="80">
        <v>136000</v>
      </c>
      <c r="H107" s="107">
        <v>0</v>
      </c>
      <c r="I107" s="94"/>
    </row>
    <row r="108" spans="1:9" s="9" customFormat="1" ht="18" customHeight="1">
      <c r="A108" s="101">
        <v>926</v>
      </c>
      <c r="B108" s="76"/>
      <c r="C108" s="76"/>
      <c r="D108" s="77">
        <f>D109</f>
        <v>21300</v>
      </c>
      <c r="E108" s="77">
        <f>E109</f>
        <v>10300</v>
      </c>
      <c r="F108" s="78" t="s">
        <v>14</v>
      </c>
      <c r="G108" s="77">
        <v>24000</v>
      </c>
      <c r="H108" s="106">
        <v>0</v>
      </c>
      <c r="I108" s="94"/>
    </row>
    <row r="109" spans="1:9" s="9" customFormat="1" ht="18" customHeight="1">
      <c r="A109" s="101"/>
      <c r="B109" s="76">
        <v>92605</v>
      </c>
      <c r="C109" s="76"/>
      <c r="D109" s="77">
        <f>D110+D111+D112+D113+D114+D115</f>
        <v>21300</v>
      </c>
      <c r="E109" s="77">
        <f>E110+E111+E112+E113+E114+E115</f>
        <v>10300</v>
      </c>
      <c r="F109" s="78" t="s">
        <v>14</v>
      </c>
      <c r="G109" s="77">
        <v>24000</v>
      </c>
      <c r="H109" s="106">
        <v>0</v>
      </c>
      <c r="I109" s="94"/>
    </row>
    <row r="110" spans="1:9" s="9" customFormat="1" ht="15.75" customHeight="1">
      <c r="A110" s="102"/>
      <c r="B110" s="79"/>
      <c r="C110" s="79">
        <v>4170</v>
      </c>
      <c r="D110" s="80"/>
      <c r="E110" s="80">
        <v>3500</v>
      </c>
      <c r="F110" s="78" t="s">
        <v>14</v>
      </c>
      <c r="G110" s="80">
        <v>6500</v>
      </c>
      <c r="H110" s="107">
        <v>0</v>
      </c>
      <c r="I110" s="94"/>
    </row>
    <row r="111" spans="1:9" s="9" customFormat="1" ht="15.75" customHeight="1">
      <c r="A111" s="102"/>
      <c r="B111" s="79"/>
      <c r="C111" s="79">
        <v>4210</v>
      </c>
      <c r="D111" s="80"/>
      <c r="E111" s="80">
        <v>6000</v>
      </c>
      <c r="F111" s="78" t="s">
        <v>14</v>
      </c>
      <c r="G111" s="80">
        <v>6000</v>
      </c>
      <c r="H111" s="107">
        <v>0</v>
      </c>
      <c r="I111" s="94"/>
    </row>
    <row r="112" spans="1:9" s="9" customFormat="1" ht="16.5" customHeight="1">
      <c r="A112" s="102"/>
      <c r="B112" s="79"/>
      <c r="C112" s="79">
        <v>4260</v>
      </c>
      <c r="D112" s="80">
        <v>1500</v>
      </c>
      <c r="E112" s="80"/>
      <c r="F112" s="78"/>
      <c r="G112" s="80">
        <v>0</v>
      </c>
      <c r="H112" s="107">
        <v>0</v>
      </c>
      <c r="I112" s="94"/>
    </row>
    <row r="113" spans="1:9" s="9" customFormat="1" ht="15" customHeight="1">
      <c r="A113" s="102"/>
      <c r="B113" s="79"/>
      <c r="C113" s="79">
        <v>4430</v>
      </c>
      <c r="D113" s="80"/>
      <c r="E113" s="80">
        <v>800</v>
      </c>
      <c r="F113" s="78"/>
      <c r="G113" s="80">
        <v>3300</v>
      </c>
      <c r="H113" s="107">
        <v>0</v>
      </c>
      <c r="I113" s="94"/>
    </row>
    <row r="114" spans="1:9" s="9" customFormat="1" ht="15.75" customHeight="1">
      <c r="A114" s="103"/>
      <c r="B114" s="90"/>
      <c r="C114" s="90">
        <v>4410</v>
      </c>
      <c r="D114" s="91">
        <v>800</v>
      </c>
      <c r="E114" s="91"/>
      <c r="F114" s="92"/>
      <c r="G114" s="91">
        <v>700</v>
      </c>
      <c r="H114" s="108">
        <v>0</v>
      </c>
      <c r="I114" s="94"/>
    </row>
    <row r="115" spans="1:9" s="9" customFormat="1" ht="18.75" customHeight="1" thickBot="1">
      <c r="A115" s="36"/>
      <c r="B115" s="37"/>
      <c r="C115" s="37">
        <v>6050</v>
      </c>
      <c r="D115" s="22">
        <v>19000</v>
      </c>
      <c r="E115" s="22"/>
      <c r="F115" s="104"/>
      <c r="G115" s="22">
        <v>0</v>
      </c>
      <c r="H115" s="23">
        <v>0</v>
      </c>
      <c r="I115" s="105"/>
    </row>
    <row r="116" spans="1:9" s="9" customFormat="1" ht="5.25" customHeight="1">
      <c r="A116" s="132"/>
      <c r="B116" s="132"/>
      <c r="C116" s="132"/>
      <c r="D116" s="60"/>
      <c r="E116" s="60"/>
      <c r="F116" s="133"/>
      <c r="G116" s="60"/>
      <c r="H116" s="60"/>
      <c r="I116" s="94"/>
    </row>
    <row r="117" spans="1:9" s="9" customFormat="1" ht="16.5" customHeight="1">
      <c r="A117" s="167" t="s">
        <v>7</v>
      </c>
      <c r="B117" s="167"/>
      <c r="C117" s="167"/>
      <c r="D117" s="167"/>
      <c r="E117" s="167"/>
      <c r="F117" s="167"/>
      <c r="G117" s="167"/>
      <c r="H117" s="167"/>
      <c r="I117" s="94"/>
    </row>
    <row r="118" spans="1:9" s="9" customFormat="1" ht="18.75" customHeight="1">
      <c r="A118" s="109" t="s">
        <v>38</v>
      </c>
      <c r="B118" s="110"/>
      <c r="C118" s="110"/>
      <c r="D118" s="110"/>
      <c r="E118" s="140" t="s">
        <v>39</v>
      </c>
      <c r="F118" s="140"/>
      <c r="G118" s="142">
        <v>10535633.48</v>
      </c>
      <c r="H118" s="175"/>
      <c r="I118" s="175"/>
    </row>
    <row r="119" spans="1:9" s="9" customFormat="1" ht="14.25" customHeight="1">
      <c r="A119" s="109" t="s">
        <v>40</v>
      </c>
      <c r="B119" s="110"/>
      <c r="C119" s="110"/>
      <c r="D119" s="110"/>
      <c r="E119" s="140" t="s">
        <v>41</v>
      </c>
      <c r="F119" s="140"/>
      <c r="G119" s="142">
        <v>10532105.48</v>
      </c>
      <c r="H119" s="166"/>
      <c r="I119" s="166"/>
    </row>
    <row r="120" spans="1:9" s="9" customFormat="1" ht="17.25" customHeight="1">
      <c r="A120" s="109" t="s">
        <v>46</v>
      </c>
      <c r="B120" s="110"/>
      <c r="C120" s="110"/>
      <c r="D120" s="110"/>
      <c r="E120" s="141"/>
      <c r="F120" s="140"/>
      <c r="G120" s="142">
        <v>1566336.48</v>
      </c>
      <c r="H120" s="166"/>
      <c r="I120" s="166"/>
    </row>
    <row r="121" spans="1:8" ht="12.75">
      <c r="A121" s="167" t="s">
        <v>8</v>
      </c>
      <c r="B121" s="167"/>
      <c r="C121" s="167"/>
      <c r="D121" s="167"/>
      <c r="E121" s="167"/>
      <c r="F121" s="167"/>
      <c r="G121" s="167"/>
      <c r="H121" s="167"/>
    </row>
    <row r="122" spans="1:11" ht="15.75">
      <c r="A122" s="1" t="s">
        <v>9</v>
      </c>
      <c r="F122"/>
      <c r="K122" s="15"/>
    </row>
    <row r="123" spans="1:8" ht="12.75">
      <c r="A123" s="167" t="s">
        <v>42</v>
      </c>
      <c r="B123" s="167"/>
      <c r="C123" s="167"/>
      <c r="D123" s="167"/>
      <c r="E123" s="167"/>
      <c r="F123" s="167"/>
      <c r="G123" s="167"/>
      <c r="H123" s="167"/>
    </row>
    <row r="124" spans="1:7" ht="15">
      <c r="A124" s="3" t="s">
        <v>10</v>
      </c>
      <c r="B124" s="8"/>
      <c r="C124" s="8"/>
      <c r="D124" s="8"/>
      <c r="E124" s="8"/>
      <c r="F124" s="8"/>
      <c r="G124" s="8"/>
    </row>
    <row r="125" spans="1:7" ht="15">
      <c r="A125" s="3" t="s">
        <v>11</v>
      </c>
      <c r="B125" s="8"/>
      <c r="C125" s="8"/>
      <c r="D125" s="8"/>
      <c r="E125" s="8"/>
      <c r="F125" s="8"/>
      <c r="G125" s="8"/>
    </row>
    <row r="126" spans="1:7" ht="15">
      <c r="A126" s="3"/>
      <c r="B126" s="8"/>
      <c r="C126" s="8"/>
      <c r="D126" s="8"/>
      <c r="E126" s="8"/>
      <c r="F126" s="8"/>
      <c r="G126" s="8"/>
    </row>
    <row r="127" spans="1:7" ht="15">
      <c r="A127" s="3"/>
      <c r="B127" s="8"/>
      <c r="C127" s="8"/>
      <c r="D127" s="8"/>
      <c r="E127" s="8"/>
      <c r="F127" s="8"/>
      <c r="G127" s="8"/>
    </row>
    <row r="128" spans="1:7" ht="15">
      <c r="A128" s="3"/>
      <c r="B128" s="8"/>
      <c r="C128" s="8"/>
      <c r="D128" s="8"/>
      <c r="E128" s="8"/>
      <c r="F128" s="8"/>
      <c r="G128" s="8"/>
    </row>
    <row r="129" spans="1:7" ht="15">
      <c r="A129" s="3"/>
      <c r="B129" s="8"/>
      <c r="C129" s="8"/>
      <c r="D129" s="8"/>
      <c r="E129" s="8"/>
      <c r="F129" s="8"/>
      <c r="G129" s="8"/>
    </row>
    <row r="130" spans="6:8" ht="12.75">
      <c r="F130" s="181" t="s">
        <v>12</v>
      </c>
      <c r="G130" s="181"/>
      <c r="H130" s="181"/>
    </row>
    <row r="131" spans="6:8" ht="12.75">
      <c r="F131"/>
      <c r="G131" s="180" t="s">
        <v>13</v>
      </c>
      <c r="H131" s="180"/>
    </row>
    <row r="132" spans="6:8" ht="12.75">
      <c r="F132"/>
      <c r="G132" s="145"/>
      <c r="H132" s="145"/>
    </row>
  </sheetData>
  <mergeCells count="20">
    <mergeCell ref="G131:H131"/>
    <mergeCell ref="A121:H121"/>
    <mergeCell ref="A123:H123"/>
    <mergeCell ref="F130:H130"/>
    <mergeCell ref="H120:I120"/>
    <mergeCell ref="A1:I1"/>
    <mergeCell ref="A8:I8"/>
    <mergeCell ref="A4:I7"/>
    <mergeCell ref="A47:A48"/>
    <mergeCell ref="B47:B48"/>
    <mergeCell ref="C47:C48"/>
    <mergeCell ref="A9:I9"/>
    <mergeCell ref="H118:I118"/>
    <mergeCell ref="H119:I119"/>
    <mergeCell ref="A117:H117"/>
    <mergeCell ref="A43:I43"/>
    <mergeCell ref="F47:F48"/>
    <mergeCell ref="D47:D48"/>
    <mergeCell ref="E47:E48"/>
    <mergeCell ref="G47:H47"/>
  </mergeCells>
  <printOptions/>
  <pageMargins left="1.1811023622047245" right="0.984251968503937" top="0.98425196850393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UGNB3</dc:creator>
  <cp:keywords/>
  <dc:description/>
  <cp:lastModifiedBy>nb</cp:lastModifiedBy>
  <cp:lastPrinted>2008-11-12T10:02:02Z</cp:lastPrinted>
  <dcterms:created xsi:type="dcterms:W3CDTF">2007-04-17T13:15:30Z</dcterms:created>
  <dcterms:modified xsi:type="dcterms:W3CDTF">2008-11-26T07:35:52Z</dcterms:modified>
  <cp:category/>
  <cp:version/>
  <cp:contentType/>
  <cp:contentStatus/>
</cp:coreProperties>
</file>